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0700_Fellbach\MSchoebel\VORLAGEN\Fachlektüre\Betriebsveranstaltung\"/>
    </mc:Choice>
  </mc:AlternateContent>
  <xr:revisionPtr revIDLastSave="0" documentId="13_ncr:1_{00498B7B-2CD3-434F-B5D5-32FCC4509DD8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eispiel" sheetId="1" r:id="rId1"/>
    <sheet name="Blanko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" i="3" l="1"/>
  <c r="H45" i="3"/>
  <c r="H44" i="3"/>
  <c r="J44" i="3" s="1"/>
  <c r="H43" i="3"/>
  <c r="D43" i="3"/>
  <c r="H40" i="3"/>
  <c r="H39" i="3"/>
  <c r="J39" i="3" s="1"/>
  <c r="H38" i="3"/>
  <c r="D38" i="3"/>
  <c r="H35" i="3"/>
  <c r="H34" i="3"/>
  <c r="J34" i="3" s="1"/>
  <c r="H33" i="3"/>
  <c r="D33" i="3"/>
  <c r="H29" i="3"/>
  <c r="H28" i="3"/>
  <c r="J28" i="3" s="1"/>
  <c r="H27" i="3"/>
  <c r="D27" i="3"/>
  <c r="B19" i="3"/>
  <c r="B12" i="3"/>
  <c r="H29" i="1"/>
  <c r="H28" i="1"/>
  <c r="J28" i="1" s="1"/>
  <c r="D38" i="1"/>
  <c r="H38" i="1"/>
  <c r="H27" i="1"/>
  <c r="D43" i="1"/>
  <c r="D33" i="1"/>
  <c r="D27" i="1"/>
  <c r="B19" i="1"/>
  <c r="B21" i="3" l="1"/>
  <c r="B38" i="3"/>
  <c r="F38" i="3" s="1"/>
  <c r="B27" i="3"/>
  <c r="F27" i="3" s="1"/>
  <c r="B43" i="3"/>
  <c r="F43" i="3" s="1"/>
  <c r="B33" i="3"/>
  <c r="F33" i="3" s="1"/>
  <c r="H40" i="1"/>
  <c r="H39" i="1"/>
  <c r="J39" i="1" s="1"/>
  <c r="H45" i="1"/>
  <c r="H44" i="1"/>
  <c r="J44" i="1" s="1"/>
  <c r="H43" i="1"/>
  <c r="J38" i="3" l="1"/>
  <c r="F40" i="3"/>
  <c r="J40" i="3" s="1"/>
  <c r="J33" i="3"/>
  <c r="F35" i="3"/>
  <c r="J35" i="3" s="1"/>
  <c r="J43" i="3"/>
  <c r="F45" i="3"/>
  <c r="J45" i="3" s="1"/>
  <c r="J27" i="3"/>
  <c r="F29" i="3"/>
  <c r="J29" i="3" s="1"/>
  <c r="B12" i="1"/>
  <c r="C50" i="3" l="1"/>
  <c r="A51" i="3" s="1"/>
  <c r="C51" i="3" s="1"/>
  <c r="A52" i="3"/>
  <c r="C52" i="3" s="1"/>
  <c r="H35" i="1"/>
  <c r="H34" i="1"/>
  <c r="J34" i="1" s="1"/>
  <c r="H33" i="1"/>
  <c r="B21" i="1"/>
  <c r="B27" i="1" l="1"/>
  <c r="F27" i="1" s="1"/>
  <c r="B38" i="1"/>
  <c r="F38" i="1" s="1"/>
  <c r="B33" i="1"/>
  <c r="F33" i="1" s="1"/>
  <c r="J33" i="1" s="1"/>
  <c r="B43" i="1"/>
  <c r="F43" i="1" s="1"/>
  <c r="F29" i="1" l="1"/>
  <c r="J29" i="1" s="1"/>
  <c r="J27" i="1"/>
  <c r="F35" i="1"/>
  <c r="J35" i="1" s="1"/>
  <c r="J38" i="1"/>
  <c r="F40" i="1"/>
  <c r="J40" i="1" s="1"/>
  <c r="J43" i="1"/>
  <c r="F45" i="1"/>
  <c r="J45" i="1" s="1"/>
  <c r="A50" i="1" l="1"/>
  <c r="C50" i="1"/>
  <c r="A51" i="1" s="1"/>
  <c r="C51" i="1" s="1"/>
  <c r="A52" i="1" l="1"/>
  <c r="C52" i="1" s="1"/>
</calcChain>
</file>

<file path=xl/sharedStrings.xml><?xml version="1.0" encoding="utf-8"?>
<sst xmlns="http://schemas.openxmlformats.org/spreadsheetml/2006/main" count="165" uniqueCount="42">
  <si>
    <t xml:space="preserve">Betriebsveranstaltung </t>
  </si>
  <si>
    <t xml:space="preserve">Nr. </t>
  </si>
  <si>
    <t>Jahr</t>
  </si>
  <si>
    <t>Mandant</t>
  </si>
  <si>
    <t>Kosten:</t>
  </si>
  <si>
    <t>Betrag</t>
  </si>
  <si>
    <t>Beschreibung</t>
  </si>
  <si>
    <t>Gesamt:</t>
  </si>
  <si>
    <t>Anzahl</t>
  </si>
  <si>
    <t>Gruppe</t>
  </si>
  <si>
    <t>Arbeitnehmer</t>
  </si>
  <si>
    <t>Begleitpersonen</t>
  </si>
  <si>
    <t>Dritte</t>
  </si>
  <si>
    <t>Gesamt</t>
  </si>
  <si>
    <t>Kosten</t>
  </si>
  <si>
    <t>pro Teilnehmer</t>
  </si>
  <si>
    <t>Berechnung:</t>
  </si>
  <si>
    <t>AN ohne Begleitperson</t>
  </si>
  <si>
    <t>AN mit 1 Begleitperson</t>
  </si>
  <si>
    <t xml:space="preserve"> = </t>
  </si>
  <si>
    <t xml:space="preserve"> -</t>
  </si>
  <si>
    <t>=</t>
  </si>
  <si>
    <t>Pauschal mit 25 %</t>
  </si>
  <si>
    <t xml:space="preserve"> =</t>
  </si>
  <si>
    <t>x</t>
  </si>
  <si>
    <t>Berechnung Pauschalversteuerung:</t>
  </si>
  <si>
    <t>x 25 %</t>
  </si>
  <si>
    <t>Pauschalsteuer 25 %</t>
  </si>
  <si>
    <t>x 5,5%</t>
  </si>
  <si>
    <t>Soli 5,5 %</t>
  </si>
  <si>
    <t>Unternehmer</t>
  </si>
  <si>
    <t>GGF = AN</t>
  </si>
  <si>
    <t>Syrtaki</t>
  </si>
  <si>
    <t>AN mit 2 Begleitperson</t>
  </si>
  <si>
    <t>AN mit 3 Begleitperson</t>
  </si>
  <si>
    <t>Mahlzeitengestellung an Dritte können nicht über § 37 b versteuert werden.</t>
  </si>
  <si>
    <t>XY</t>
  </si>
  <si>
    <t>https://www.haufe.de/personal/haufe-personal-office-platin/betriebsveranstaltung-56-kosten-fuer-externe-personen_idesk_PI42323_HI11742938.html#!</t>
  </si>
  <si>
    <t>Achtung: bei Minus Pauschalversteuerung muss die Formel geändert werden!</t>
  </si>
  <si>
    <t>KiSt 4,5 %</t>
  </si>
  <si>
    <t>x 4,5%</t>
  </si>
  <si>
    <t xml:space="preserve">Berechnung Pauschalversteuerung: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</si>
</sst>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44" fontId="0" fillId="0" borderId="1" xfId="2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44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4" fontId="0" fillId="0" borderId="0" xfId="0" applyNumberFormat="1"/>
    <xf numFmtId="8" fontId="0" fillId="0" borderId="0" xfId="0" applyNumberFormat="1"/>
    <xf numFmtId="8" fontId="0" fillId="0" borderId="1" xfId="0" applyNumberFormat="1" applyBorder="1"/>
    <xf numFmtId="44" fontId="0" fillId="0" borderId="1" xfId="0" applyNumberFormat="1" applyBorder="1"/>
    <xf numFmtId="6" fontId="0" fillId="0" borderId="1" xfId="0" applyNumberFormat="1" applyBorder="1"/>
    <xf numFmtId="164" fontId="0" fillId="0" borderId="1" xfId="1" applyNumberFormat="1" applyFont="1" applyBorder="1"/>
    <xf numFmtId="0" fontId="0" fillId="0" borderId="0" xfId="0" applyBorder="1"/>
    <xf numFmtId="8" fontId="0" fillId="0" borderId="0" xfId="0" applyNumberFormat="1" applyBorder="1"/>
    <xf numFmtId="44" fontId="0" fillId="0" borderId="14" xfId="2" applyFont="1" applyBorder="1"/>
    <xf numFmtId="8" fontId="0" fillId="0" borderId="14" xfId="0" applyNumberFormat="1" applyBorder="1"/>
    <xf numFmtId="0" fontId="2" fillId="0" borderId="0" xfId="0" applyFont="1"/>
    <xf numFmtId="8" fontId="2" fillId="0" borderId="0" xfId="0" applyNumberFormat="1" applyFont="1"/>
    <xf numFmtId="0" fontId="2" fillId="0" borderId="0" xfId="0" applyFont="1" applyBorder="1"/>
    <xf numFmtId="44" fontId="0" fillId="0" borderId="11" xfId="0" applyNumberFormat="1" applyBorder="1"/>
    <xf numFmtId="0" fontId="0" fillId="0" borderId="15" xfId="0" applyBorder="1"/>
    <xf numFmtId="44" fontId="0" fillId="0" borderId="15" xfId="0" applyNumberFormat="1" applyBorder="1"/>
    <xf numFmtId="44" fontId="0" fillId="0" borderId="4" xfId="0" applyNumberFormat="1" applyBorder="1"/>
    <xf numFmtId="44" fontId="0" fillId="0" borderId="6" xfId="0" applyNumberFormat="1" applyBorder="1"/>
    <xf numFmtId="0" fontId="0" fillId="0" borderId="16" xfId="0" applyBorder="1"/>
    <xf numFmtId="44" fontId="0" fillId="0" borderId="16" xfId="0" applyNumberFormat="1" applyBorder="1"/>
    <xf numFmtId="0" fontId="0" fillId="3" borderId="4" xfId="0" applyFill="1" applyBorder="1"/>
    <xf numFmtId="0" fontId="2" fillId="3" borderId="0" xfId="0" applyFont="1" applyFill="1" applyBorder="1"/>
    <xf numFmtId="44" fontId="0" fillId="3" borderId="4" xfId="2" applyFont="1" applyFill="1" applyBorder="1"/>
    <xf numFmtId="0" fontId="2" fillId="3" borderId="0" xfId="0" applyFont="1" applyFill="1"/>
    <xf numFmtId="0" fontId="4" fillId="0" borderId="0" xfId="3"/>
    <xf numFmtId="0" fontId="2" fillId="0" borderId="0" xfId="0" applyFont="1" applyBorder="1" applyAlignment="1">
      <alignment horizontal="left"/>
    </xf>
    <xf numFmtId="0" fontId="0" fillId="0" borderId="1" xfId="0" applyNumberFormat="1" applyBorder="1"/>
    <xf numFmtId="2" fontId="0" fillId="0" borderId="1" xfId="2" applyNumberFormat="1" applyFont="1" applyBorder="1"/>
    <xf numFmtId="44" fontId="0" fillId="0" borderId="0" xfId="0" applyNumberFormat="1" applyBorder="1"/>
    <xf numFmtId="0" fontId="0" fillId="0" borderId="0" xfId="0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7" xfId="0" applyBorder="1" applyAlignment="1">
      <alignment horizontal="left"/>
    </xf>
    <xf numFmtId="44" fontId="2" fillId="2" borderId="8" xfId="0" applyNumberFormat="1" applyFont="1" applyFill="1" applyBorder="1" applyAlignment="1">
      <alignment horizontal="center"/>
    </xf>
    <xf numFmtId="44" fontId="2" fillId="2" borderId="9" xfId="0" applyNumberFormat="1" applyFont="1" applyFill="1" applyBorder="1" applyAlignment="1">
      <alignment horizontal="center"/>
    </xf>
  </cellXfs>
  <cellStyles count="4">
    <cellStyle name="Komma" xfId="1" builtinId="3"/>
    <cellStyle name="Link" xfId="3" builtinId="8"/>
    <cellStyle name="Standard" xfId="0" builtinId="0"/>
    <cellStyle name="Währung" xfId="2" builtinId="4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ufe.de/personal/haufe-personal-office-platin/betriebsveranstaltung-56-kosten-fuer-externe-personen_idesk_PI42323_HI11742938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aufe.de/personal/haufe-personal-office-platin/betriebsveranstaltung-56-kosten-fuer-externe-personen_idesk_PI42323_HI1174293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workbookViewId="0">
      <selection activeCell="B18" sqref="B18"/>
    </sheetView>
  </sheetViews>
  <sheetFormatPr baseColWidth="10" defaultRowHeight="15" x14ac:dyDescent="0.25"/>
  <cols>
    <col min="2" max="2" width="15.85546875" customWidth="1"/>
    <col min="3" max="3" width="16.5703125" customWidth="1"/>
    <col min="4" max="4" width="4.28515625" customWidth="1"/>
    <col min="5" max="5" width="9.28515625" customWidth="1"/>
    <col min="7" max="7" width="10.5703125" customWidth="1"/>
    <col min="8" max="8" width="5.140625" customWidth="1"/>
    <col min="9" max="9" width="4.42578125" customWidth="1"/>
  </cols>
  <sheetData>
    <row r="1" spans="1:12" ht="30" customHeight="1" x14ac:dyDescent="0.3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3" spans="1:12" x14ac:dyDescent="0.25">
      <c r="A3" s="23" t="s">
        <v>3</v>
      </c>
      <c r="B3" s="36" t="s">
        <v>36</v>
      </c>
    </row>
    <row r="4" spans="1:12" x14ac:dyDescent="0.25">
      <c r="A4" s="23" t="s">
        <v>1</v>
      </c>
      <c r="B4" s="36">
        <v>1</v>
      </c>
    </row>
    <row r="5" spans="1:12" x14ac:dyDescent="0.25">
      <c r="A5" s="23" t="s">
        <v>2</v>
      </c>
      <c r="B5" s="36">
        <v>2024</v>
      </c>
    </row>
    <row r="6" spans="1:12" ht="15.75" thickBot="1" x14ac:dyDescent="0.3"/>
    <row r="7" spans="1:12" x14ac:dyDescent="0.25">
      <c r="A7" t="s">
        <v>4</v>
      </c>
      <c r="B7" s="3" t="s">
        <v>5</v>
      </c>
      <c r="C7" s="4" t="s">
        <v>6</v>
      </c>
    </row>
    <row r="8" spans="1:12" x14ac:dyDescent="0.25">
      <c r="B8" s="35">
        <v>792.4</v>
      </c>
      <c r="C8" s="5" t="s">
        <v>32</v>
      </c>
    </row>
    <row r="9" spans="1:12" x14ac:dyDescent="0.25">
      <c r="B9" s="35"/>
      <c r="C9" s="5"/>
    </row>
    <row r="10" spans="1:12" x14ac:dyDescent="0.25">
      <c r="B10" s="35"/>
      <c r="C10" s="5"/>
    </row>
    <row r="11" spans="1:12" ht="15.75" thickBot="1" x14ac:dyDescent="0.3">
      <c r="B11" s="35"/>
      <c r="C11" s="6"/>
    </row>
    <row r="12" spans="1:12" ht="15.75" thickBot="1" x14ac:dyDescent="0.3">
      <c r="A12" t="s">
        <v>7</v>
      </c>
      <c r="B12" s="9">
        <f>SUM(B8:B11)</f>
        <v>792.4</v>
      </c>
      <c r="C12" s="7"/>
    </row>
    <row r="13" spans="1:12" ht="15.75" thickBot="1" x14ac:dyDescent="0.3"/>
    <row r="14" spans="1:12" x14ac:dyDescent="0.25">
      <c r="B14" s="10" t="s">
        <v>8</v>
      </c>
      <c r="C14" s="11" t="s">
        <v>9</v>
      </c>
    </row>
    <row r="15" spans="1:12" x14ac:dyDescent="0.25">
      <c r="B15" s="33">
        <v>0</v>
      </c>
      <c r="C15" s="5" t="s">
        <v>30</v>
      </c>
    </row>
    <row r="16" spans="1:12" x14ac:dyDescent="0.25">
      <c r="B16" s="33">
        <v>7</v>
      </c>
      <c r="C16" s="5" t="s">
        <v>10</v>
      </c>
      <c r="E16" t="s">
        <v>31</v>
      </c>
    </row>
    <row r="17" spans="1:12" x14ac:dyDescent="0.25">
      <c r="B17" s="33">
        <v>4</v>
      </c>
      <c r="C17" s="5" t="s">
        <v>11</v>
      </c>
    </row>
    <row r="18" spans="1:12" ht="15.75" thickBot="1" x14ac:dyDescent="0.3">
      <c r="B18" s="33">
        <v>0</v>
      </c>
      <c r="C18" s="5" t="s">
        <v>12</v>
      </c>
    </row>
    <row r="19" spans="1:12" ht="15.75" thickBot="1" x14ac:dyDescent="0.3">
      <c r="B19" s="8">
        <f>SUM(B15:B18)</f>
        <v>11</v>
      </c>
      <c r="C19" s="12" t="s">
        <v>13</v>
      </c>
    </row>
    <row r="21" spans="1:12" x14ac:dyDescent="0.25">
      <c r="A21" t="s">
        <v>14</v>
      </c>
      <c r="B21" s="13">
        <f>B12/B19</f>
        <v>72.036363636363632</v>
      </c>
      <c r="C21" t="s">
        <v>15</v>
      </c>
    </row>
    <row r="24" spans="1:12" s="23" customFormat="1" x14ac:dyDescent="0.25">
      <c r="A24" s="23" t="s">
        <v>16</v>
      </c>
      <c r="F24" s="24"/>
    </row>
    <row r="25" spans="1:12" x14ac:dyDescent="0.25">
      <c r="F25" s="14"/>
    </row>
    <row r="26" spans="1:12" x14ac:dyDescent="0.25">
      <c r="A26" s="34">
        <v>4</v>
      </c>
      <c r="B26" s="44" t="s">
        <v>17</v>
      </c>
      <c r="C26" s="44"/>
      <c r="D26" s="38"/>
      <c r="E26" s="19" t="s">
        <v>19</v>
      </c>
      <c r="F26" s="20"/>
      <c r="G26" s="20"/>
      <c r="H26" s="20"/>
      <c r="I26" s="19"/>
    </row>
    <row r="27" spans="1:12" x14ac:dyDescent="0.25">
      <c r="A27" s="19"/>
      <c r="B27" s="16">
        <f>B21</f>
        <v>72.036363636363632</v>
      </c>
      <c r="C27" s="15" t="s">
        <v>8</v>
      </c>
      <c r="D27" s="39">
        <f>A26</f>
        <v>4</v>
      </c>
      <c r="E27" s="15" t="s">
        <v>23</v>
      </c>
      <c r="F27" s="16">
        <f>B27*1</f>
        <v>72.036363636363632</v>
      </c>
      <c r="G27" s="15" t="s">
        <v>24</v>
      </c>
      <c r="H27" s="18">
        <f>A26</f>
        <v>4</v>
      </c>
      <c r="I27" s="15" t="s">
        <v>21</v>
      </c>
      <c r="J27" s="40">
        <f>F27*H27</f>
        <v>288.14545454545453</v>
      </c>
      <c r="K27" s="19"/>
      <c r="L27" s="19"/>
    </row>
    <row r="28" spans="1:12" ht="15.75" thickBot="1" x14ac:dyDescent="0.3">
      <c r="A28" s="19"/>
      <c r="B28" s="2"/>
      <c r="C28" s="2"/>
      <c r="D28" s="2"/>
      <c r="E28" s="17" t="s">
        <v>20</v>
      </c>
      <c r="F28" s="17">
        <v>110</v>
      </c>
      <c r="G28" s="15" t="s">
        <v>24</v>
      </c>
      <c r="H28" s="18">
        <f>A26</f>
        <v>4</v>
      </c>
      <c r="I28" s="15" t="s">
        <v>21</v>
      </c>
      <c r="J28" s="1">
        <f>F28*H28</f>
        <v>440</v>
      </c>
      <c r="K28" s="19"/>
      <c r="L28" s="19"/>
    </row>
    <row r="29" spans="1:12" ht="15.75" thickBot="1" x14ac:dyDescent="0.3">
      <c r="A29" s="19"/>
      <c r="B29" s="15"/>
      <c r="C29" s="15"/>
      <c r="D29" s="15"/>
      <c r="E29" s="15" t="s">
        <v>19</v>
      </c>
      <c r="F29" s="22">
        <f>F27-F28</f>
        <v>-37.963636363636368</v>
      </c>
      <c r="G29" s="2" t="s">
        <v>24</v>
      </c>
      <c r="H29" s="18">
        <f>A26</f>
        <v>4</v>
      </c>
      <c r="I29" s="15" t="s">
        <v>21</v>
      </c>
      <c r="J29" s="21">
        <f>F29*H29</f>
        <v>-151.85454545454547</v>
      </c>
      <c r="K29" s="51" t="s">
        <v>22</v>
      </c>
      <c r="L29" s="52"/>
    </row>
    <row r="30" spans="1:12" x14ac:dyDescent="0.25">
      <c r="F30" s="14"/>
      <c r="G30" s="14"/>
      <c r="H30" s="14"/>
      <c r="I30" s="14"/>
    </row>
    <row r="31" spans="1:12" x14ac:dyDescent="0.25">
      <c r="G31" s="14"/>
    </row>
    <row r="32" spans="1:12" x14ac:dyDescent="0.25">
      <c r="A32" s="34">
        <v>2</v>
      </c>
      <c r="B32" s="25" t="s">
        <v>18</v>
      </c>
      <c r="C32" s="19"/>
      <c r="D32" s="19"/>
      <c r="E32" s="19" t="s">
        <v>23</v>
      </c>
      <c r="F32" s="20"/>
      <c r="G32" s="20"/>
      <c r="H32" s="20"/>
      <c r="I32" s="19"/>
      <c r="J32" s="19"/>
      <c r="K32" s="19"/>
      <c r="L32" s="19"/>
    </row>
    <row r="33" spans="1:12" x14ac:dyDescent="0.25">
      <c r="A33" s="19"/>
      <c r="B33" s="16">
        <f>B21</f>
        <v>72.036363636363632</v>
      </c>
      <c r="C33" s="15" t="s">
        <v>8</v>
      </c>
      <c r="D33" s="39">
        <f>SUM(A32)</f>
        <v>2</v>
      </c>
      <c r="E33" s="15" t="s">
        <v>23</v>
      </c>
      <c r="F33" s="15">
        <f>B33*2</f>
        <v>144.07272727272726</v>
      </c>
      <c r="G33" s="15" t="s">
        <v>24</v>
      </c>
      <c r="H33" s="18">
        <f>A32</f>
        <v>2</v>
      </c>
      <c r="I33" s="15" t="s">
        <v>21</v>
      </c>
      <c r="J33" s="1">
        <f>F33*H33</f>
        <v>288.14545454545453</v>
      </c>
      <c r="K33" s="19"/>
      <c r="L33" s="19"/>
    </row>
    <row r="34" spans="1:12" ht="15.75" thickBot="1" x14ac:dyDescent="0.3">
      <c r="A34" s="19"/>
      <c r="B34" s="2"/>
      <c r="C34" s="2"/>
      <c r="D34" s="2"/>
      <c r="E34" s="17" t="s">
        <v>20</v>
      </c>
      <c r="F34" s="17">
        <v>110</v>
      </c>
      <c r="G34" s="15" t="s">
        <v>24</v>
      </c>
      <c r="H34" s="18">
        <f>A32</f>
        <v>2</v>
      </c>
      <c r="I34" s="15" t="s">
        <v>21</v>
      </c>
      <c r="J34" s="1">
        <f>F34*H34</f>
        <v>220</v>
      </c>
      <c r="K34" s="19"/>
      <c r="L34" s="19"/>
    </row>
    <row r="35" spans="1:12" ht="15.75" thickBot="1" x14ac:dyDescent="0.3">
      <c r="A35" s="19"/>
      <c r="B35" s="2"/>
      <c r="C35" s="2"/>
      <c r="D35" s="2"/>
      <c r="E35" s="15" t="s">
        <v>23</v>
      </c>
      <c r="F35" s="15">
        <f>F33-F34</f>
        <v>34.072727272727263</v>
      </c>
      <c r="G35" s="2" t="s">
        <v>24</v>
      </c>
      <c r="H35" s="18">
        <f>A32</f>
        <v>2</v>
      </c>
      <c r="I35" s="15" t="s">
        <v>21</v>
      </c>
      <c r="J35" s="21">
        <f>F35*H35</f>
        <v>68.145454545454527</v>
      </c>
      <c r="K35" s="51" t="s">
        <v>22</v>
      </c>
      <c r="L35" s="52"/>
    </row>
    <row r="37" spans="1:12" x14ac:dyDescent="0.25">
      <c r="A37" s="34">
        <v>1</v>
      </c>
      <c r="B37" s="25" t="s">
        <v>33</v>
      </c>
      <c r="C37" s="19"/>
      <c r="D37" s="19"/>
      <c r="E37" s="19" t="s">
        <v>23</v>
      </c>
      <c r="F37" s="20"/>
      <c r="G37" s="20"/>
      <c r="H37" s="20"/>
      <c r="I37" s="19"/>
      <c r="J37" s="19"/>
      <c r="K37" s="19"/>
      <c r="L37" s="19"/>
    </row>
    <row r="38" spans="1:12" x14ac:dyDescent="0.25">
      <c r="A38" s="19"/>
      <c r="B38" s="16">
        <f>B21</f>
        <v>72.036363636363632</v>
      </c>
      <c r="C38" s="15" t="s">
        <v>8</v>
      </c>
      <c r="D38" s="39">
        <f>SUM(A37)</f>
        <v>1</v>
      </c>
      <c r="E38" s="15" t="s">
        <v>23</v>
      </c>
      <c r="F38" s="15">
        <f>B38*3</f>
        <v>216.1090909090909</v>
      </c>
      <c r="G38" s="15" t="s">
        <v>24</v>
      </c>
      <c r="H38" s="18">
        <f>A37</f>
        <v>1</v>
      </c>
      <c r="I38" s="15" t="s">
        <v>21</v>
      </c>
      <c r="J38" s="1">
        <f>F38*H38</f>
        <v>216.1090909090909</v>
      </c>
      <c r="K38" s="19"/>
      <c r="L38" s="19"/>
    </row>
    <row r="39" spans="1:12" ht="15.75" thickBot="1" x14ac:dyDescent="0.3">
      <c r="A39" s="19"/>
      <c r="B39" s="2"/>
      <c r="C39" s="2"/>
      <c r="D39" s="2"/>
      <c r="E39" s="17" t="s">
        <v>20</v>
      </c>
      <c r="F39" s="17">
        <v>110</v>
      </c>
      <c r="G39" s="15" t="s">
        <v>24</v>
      </c>
      <c r="H39" s="18">
        <f>A37</f>
        <v>1</v>
      </c>
      <c r="I39" s="15" t="s">
        <v>21</v>
      </c>
      <c r="J39" s="1">
        <f>F39*H39</f>
        <v>110</v>
      </c>
      <c r="K39" s="19"/>
      <c r="L39" s="19"/>
    </row>
    <row r="40" spans="1:12" ht="15.75" thickBot="1" x14ac:dyDescent="0.3">
      <c r="A40" s="19"/>
      <c r="B40" s="2"/>
      <c r="C40" s="2"/>
      <c r="D40" s="2"/>
      <c r="E40" s="15" t="s">
        <v>23</v>
      </c>
      <c r="F40" s="15">
        <f>F38-F39</f>
        <v>106.1090909090909</v>
      </c>
      <c r="G40" s="2" t="s">
        <v>24</v>
      </c>
      <c r="H40" s="18">
        <f>A37</f>
        <v>1</v>
      </c>
      <c r="I40" s="15" t="s">
        <v>21</v>
      </c>
      <c r="J40" s="21">
        <f>F40*H40</f>
        <v>106.1090909090909</v>
      </c>
      <c r="K40" s="51" t="s">
        <v>22</v>
      </c>
      <c r="L40" s="52"/>
    </row>
    <row r="42" spans="1:12" x14ac:dyDescent="0.25">
      <c r="A42" s="34">
        <v>0</v>
      </c>
      <c r="B42" s="25" t="s">
        <v>34</v>
      </c>
      <c r="C42" s="19"/>
      <c r="D42" s="19"/>
      <c r="E42" s="19" t="s">
        <v>23</v>
      </c>
      <c r="F42" s="20"/>
      <c r="G42" s="20"/>
      <c r="H42" s="20"/>
      <c r="I42" s="19"/>
      <c r="J42" s="19"/>
      <c r="K42" s="19"/>
      <c r="L42" s="19"/>
    </row>
    <row r="43" spans="1:12" x14ac:dyDescent="0.25">
      <c r="A43" s="19"/>
      <c r="B43" s="16">
        <f>B21</f>
        <v>72.036363636363632</v>
      </c>
      <c r="C43" s="15" t="s">
        <v>8</v>
      </c>
      <c r="D43" s="39">
        <f>SUM(A42)</f>
        <v>0</v>
      </c>
      <c r="E43" s="15" t="s">
        <v>23</v>
      </c>
      <c r="F43" s="15">
        <f>B43*4</f>
        <v>288.14545454545453</v>
      </c>
      <c r="G43" s="15" t="s">
        <v>24</v>
      </c>
      <c r="H43" s="18">
        <f>A42</f>
        <v>0</v>
      </c>
      <c r="I43" s="15" t="s">
        <v>21</v>
      </c>
      <c r="J43" s="1">
        <f>F43*H43</f>
        <v>0</v>
      </c>
      <c r="K43" s="19"/>
      <c r="L43" s="19"/>
    </row>
    <row r="44" spans="1:12" ht="15.75" thickBot="1" x14ac:dyDescent="0.3">
      <c r="A44" s="19"/>
      <c r="B44" s="2"/>
      <c r="C44" s="2"/>
      <c r="D44" s="2"/>
      <c r="E44" s="17" t="s">
        <v>20</v>
      </c>
      <c r="F44" s="17">
        <v>110</v>
      </c>
      <c r="G44" s="15" t="s">
        <v>24</v>
      </c>
      <c r="H44" s="18">
        <f>A42</f>
        <v>0</v>
      </c>
      <c r="I44" s="15" t="s">
        <v>21</v>
      </c>
      <c r="J44" s="1">
        <f>F44*H44</f>
        <v>0</v>
      </c>
      <c r="K44" s="19"/>
      <c r="L44" s="19"/>
    </row>
    <row r="45" spans="1:12" ht="15.75" thickBot="1" x14ac:dyDescent="0.3">
      <c r="A45" s="19"/>
      <c r="B45" s="2"/>
      <c r="C45" s="2"/>
      <c r="D45" s="2"/>
      <c r="E45" s="15" t="s">
        <v>23</v>
      </c>
      <c r="F45" s="15">
        <f>F43-F44</f>
        <v>178.14545454545453</v>
      </c>
      <c r="G45" s="2" t="s">
        <v>24</v>
      </c>
      <c r="H45" s="18">
        <f>A42</f>
        <v>0</v>
      </c>
      <c r="I45" s="15" t="s">
        <v>21</v>
      </c>
      <c r="J45" s="21">
        <f>F45*H45</f>
        <v>0</v>
      </c>
      <c r="K45" s="51" t="s">
        <v>22</v>
      </c>
      <c r="L45" s="52"/>
    </row>
    <row r="49" spans="1:6" s="23" customFormat="1" ht="15.75" thickBot="1" x14ac:dyDescent="0.3">
      <c r="A49" s="23" t="s">
        <v>25</v>
      </c>
    </row>
    <row r="50" spans="1:6" x14ac:dyDescent="0.25">
      <c r="A50" s="26">
        <f>SUM(J35,J40)</f>
        <v>174.25454545454542</v>
      </c>
      <c r="B50" s="27" t="s">
        <v>26</v>
      </c>
      <c r="C50" s="28">
        <f>A50*25%</f>
        <v>43.563636363636355</v>
      </c>
      <c r="D50" s="45" t="s">
        <v>27</v>
      </c>
      <c r="E50" s="45"/>
      <c r="F50" s="46"/>
    </row>
    <row r="51" spans="1:6" x14ac:dyDescent="0.25">
      <c r="A51" s="29">
        <f>C50</f>
        <v>43.563636363636355</v>
      </c>
      <c r="B51" s="2" t="s">
        <v>40</v>
      </c>
      <c r="C51" s="16">
        <f>A51*4.5%</f>
        <v>1.9603636363636359</v>
      </c>
      <c r="D51" s="47" t="s">
        <v>39</v>
      </c>
      <c r="E51" s="47"/>
      <c r="F51" s="48"/>
    </row>
    <row r="52" spans="1:6" ht="15.75" thickBot="1" x14ac:dyDescent="0.3">
      <c r="A52" s="30">
        <f>C50</f>
        <v>43.563636363636355</v>
      </c>
      <c r="B52" s="31" t="s">
        <v>28</v>
      </c>
      <c r="C52" s="32">
        <f>A52*5.5%</f>
        <v>2.3959999999999995</v>
      </c>
      <c r="D52" s="49" t="s">
        <v>29</v>
      </c>
      <c r="E52" s="49"/>
      <c r="F52" s="50"/>
    </row>
    <row r="53" spans="1:6" x14ac:dyDescent="0.25">
      <c r="A53" s="41"/>
      <c r="B53" s="19"/>
      <c r="C53" s="41"/>
      <c r="D53" s="42"/>
      <c r="E53" s="42"/>
      <c r="F53" s="42"/>
    </row>
    <row r="54" spans="1:6" s="23" customFormat="1" x14ac:dyDescent="0.25">
      <c r="A54" s="23" t="s">
        <v>38</v>
      </c>
    </row>
    <row r="56" spans="1:6" x14ac:dyDescent="0.25">
      <c r="A56" t="s">
        <v>35</v>
      </c>
    </row>
    <row r="57" spans="1:6" x14ac:dyDescent="0.25">
      <c r="A57" s="37" t="s">
        <v>37</v>
      </c>
    </row>
  </sheetData>
  <mergeCells count="9">
    <mergeCell ref="A1:L1"/>
    <mergeCell ref="B26:C26"/>
    <mergeCell ref="D50:F50"/>
    <mergeCell ref="D51:F51"/>
    <mergeCell ref="D52:F52"/>
    <mergeCell ref="K35:L35"/>
    <mergeCell ref="K29:L29"/>
    <mergeCell ref="K40:L40"/>
    <mergeCell ref="K45:L45"/>
  </mergeCells>
  <hyperlinks>
    <hyperlink ref="A57" r:id="rId1" location="!" xr:uid="{00000000-0004-0000-0000-000000000000}"/>
  </hyperlinks>
  <pageMargins left="0.7" right="0.7" top="0.78740157499999996" bottom="0.78740157499999996" header="0.3" footer="0.3"/>
  <pageSetup paperSize="9" scale="6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7"/>
  <sheetViews>
    <sheetView workbookViewId="0">
      <selection activeCell="A54" sqref="A54:XFD54"/>
    </sheetView>
  </sheetViews>
  <sheetFormatPr baseColWidth="10" defaultRowHeight="15" x14ac:dyDescent="0.25"/>
  <cols>
    <col min="2" max="2" width="15.85546875" customWidth="1"/>
    <col min="3" max="3" width="16.5703125" customWidth="1"/>
    <col min="4" max="4" width="4.28515625" customWidth="1"/>
    <col min="5" max="5" width="9.28515625" customWidth="1"/>
    <col min="7" max="7" width="10.5703125" customWidth="1"/>
    <col min="8" max="8" width="5.140625" customWidth="1"/>
    <col min="9" max="9" width="4.42578125" customWidth="1"/>
  </cols>
  <sheetData>
    <row r="1" spans="1:12" ht="30" customHeight="1" x14ac:dyDescent="0.3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3" spans="1:12" x14ac:dyDescent="0.25">
      <c r="A3" s="23" t="s">
        <v>3</v>
      </c>
      <c r="B3" s="36" t="s">
        <v>36</v>
      </c>
    </row>
    <row r="4" spans="1:12" x14ac:dyDescent="0.25">
      <c r="A4" s="23" t="s">
        <v>1</v>
      </c>
      <c r="B4" s="36">
        <v>1</v>
      </c>
    </row>
    <row r="5" spans="1:12" x14ac:dyDescent="0.25">
      <c r="A5" s="23" t="s">
        <v>2</v>
      </c>
      <c r="B5" s="36">
        <v>2024</v>
      </c>
    </row>
    <row r="6" spans="1:12" ht="15.75" thickBot="1" x14ac:dyDescent="0.3"/>
    <row r="7" spans="1:12" x14ac:dyDescent="0.25">
      <c r="A7" t="s">
        <v>4</v>
      </c>
      <c r="B7" s="3" t="s">
        <v>5</v>
      </c>
      <c r="C7" s="4" t="s">
        <v>6</v>
      </c>
    </row>
    <row r="8" spans="1:12" x14ac:dyDescent="0.25">
      <c r="B8" s="35"/>
      <c r="C8" s="5"/>
    </row>
    <row r="9" spans="1:12" x14ac:dyDescent="0.25">
      <c r="B9" s="35"/>
      <c r="C9" s="5"/>
    </row>
    <row r="10" spans="1:12" x14ac:dyDescent="0.25">
      <c r="B10" s="35"/>
      <c r="C10" s="5"/>
    </row>
    <row r="11" spans="1:12" ht="15.75" thickBot="1" x14ac:dyDescent="0.3">
      <c r="B11" s="35"/>
      <c r="C11" s="6"/>
    </row>
    <row r="12" spans="1:12" ht="15.75" thickBot="1" x14ac:dyDescent="0.3">
      <c r="A12" t="s">
        <v>7</v>
      </c>
      <c r="B12" s="9">
        <f>SUM(B8:B11)</f>
        <v>0</v>
      </c>
      <c r="C12" s="7"/>
    </row>
    <row r="13" spans="1:12" ht="15.75" thickBot="1" x14ac:dyDescent="0.3"/>
    <row r="14" spans="1:12" x14ac:dyDescent="0.25">
      <c r="B14" s="10" t="s">
        <v>8</v>
      </c>
      <c r="C14" s="11" t="s">
        <v>9</v>
      </c>
    </row>
    <row r="15" spans="1:12" x14ac:dyDescent="0.25">
      <c r="B15" s="33">
        <v>0</v>
      </c>
      <c r="C15" s="5" t="s">
        <v>30</v>
      </c>
    </row>
    <row r="16" spans="1:12" x14ac:dyDescent="0.25">
      <c r="B16" s="33">
        <v>0</v>
      </c>
      <c r="C16" s="5" t="s">
        <v>10</v>
      </c>
      <c r="E16" t="s">
        <v>31</v>
      </c>
    </row>
    <row r="17" spans="1:12" x14ac:dyDescent="0.25">
      <c r="B17" s="33">
        <v>0</v>
      </c>
      <c r="C17" s="5" t="s">
        <v>11</v>
      </c>
    </row>
    <row r="18" spans="1:12" ht="15.75" thickBot="1" x14ac:dyDescent="0.3">
      <c r="B18" s="33">
        <v>0</v>
      </c>
      <c r="C18" s="5" t="s">
        <v>12</v>
      </c>
    </row>
    <row r="19" spans="1:12" ht="15.75" thickBot="1" x14ac:dyDescent="0.3">
      <c r="B19" s="8">
        <f>SUM(B15:B18)</f>
        <v>0</v>
      </c>
      <c r="C19" s="12" t="s">
        <v>13</v>
      </c>
    </row>
    <row r="21" spans="1:12" x14ac:dyDescent="0.25">
      <c r="A21" t="s">
        <v>14</v>
      </c>
      <c r="B21" s="13" t="e">
        <f>B12/B19</f>
        <v>#DIV/0!</v>
      </c>
      <c r="C21" t="s">
        <v>15</v>
      </c>
    </row>
    <row r="24" spans="1:12" s="23" customFormat="1" x14ac:dyDescent="0.25">
      <c r="A24" s="23" t="s">
        <v>16</v>
      </c>
      <c r="F24" s="24"/>
    </row>
    <row r="25" spans="1:12" x14ac:dyDescent="0.25">
      <c r="F25" s="14"/>
    </row>
    <row r="26" spans="1:12" x14ac:dyDescent="0.25">
      <c r="A26" s="34">
        <v>0</v>
      </c>
      <c r="B26" s="44" t="s">
        <v>17</v>
      </c>
      <c r="C26" s="44"/>
      <c r="D26" s="38"/>
      <c r="E26" s="19" t="s">
        <v>19</v>
      </c>
      <c r="F26" s="20"/>
      <c r="G26" s="20"/>
      <c r="H26" s="20"/>
      <c r="I26" s="19"/>
    </row>
    <row r="27" spans="1:12" x14ac:dyDescent="0.25">
      <c r="A27" s="19"/>
      <c r="B27" s="16" t="e">
        <f>B21</f>
        <v>#DIV/0!</v>
      </c>
      <c r="C27" s="15" t="s">
        <v>8</v>
      </c>
      <c r="D27" s="39">
        <f>A26</f>
        <v>0</v>
      </c>
      <c r="E27" s="15" t="s">
        <v>23</v>
      </c>
      <c r="F27" s="16" t="e">
        <f>B27*1</f>
        <v>#DIV/0!</v>
      </c>
      <c r="G27" s="15" t="s">
        <v>24</v>
      </c>
      <c r="H27" s="18">
        <f>A26</f>
        <v>0</v>
      </c>
      <c r="I27" s="15" t="s">
        <v>21</v>
      </c>
      <c r="J27" s="40" t="e">
        <f>F27*H27</f>
        <v>#DIV/0!</v>
      </c>
      <c r="K27" s="19"/>
      <c r="L27" s="19"/>
    </row>
    <row r="28" spans="1:12" ht="15.75" thickBot="1" x14ac:dyDescent="0.3">
      <c r="A28" s="19"/>
      <c r="B28" s="2"/>
      <c r="C28" s="2"/>
      <c r="D28" s="2"/>
      <c r="E28" s="17" t="s">
        <v>20</v>
      </c>
      <c r="F28" s="17">
        <v>110</v>
      </c>
      <c r="G28" s="15" t="s">
        <v>24</v>
      </c>
      <c r="H28" s="18">
        <f>A26</f>
        <v>0</v>
      </c>
      <c r="I28" s="15" t="s">
        <v>21</v>
      </c>
      <c r="J28" s="1">
        <f>F28*H28</f>
        <v>0</v>
      </c>
      <c r="K28" s="19"/>
      <c r="L28" s="19"/>
    </row>
    <row r="29" spans="1:12" ht="15.75" thickBot="1" x14ac:dyDescent="0.3">
      <c r="A29" s="19"/>
      <c r="B29" s="15"/>
      <c r="C29" s="15"/>
      <c r="D29" s="15"/>
      <c r="E29" s="15" t="s">
        <v>19</v>
      </c>
      <c r="F29" s="22" t="e">
        <f>F27-F28</f>
        <v>#DIV/0!</v>
      </c>
      <c r="G29" s="2" t="s">
        <v>24</v>
      </c>
      <c r="H29" s="18">
        <f>A26</f>
        <v>0</v>
      </c>
      <c r="I29" s="15" t="s">
        <v>21</v>
      </c>
      <c r="J29" s="21" t="e">
        <f>F29*H29</f>
        <v>#DIV/0!</v>
      </c>
      <c r="K29" s="51" t="s">
        <v>22</v>
      </c>
      <c r="L29" s="52"/>
    </row>
    <row r="30" spans="1:12" x14ac:dyDescent="0.25">
      <c r="F30" s="14"/>
      <c r="G30" s="14"/>
      <c r="H30" s="14"/>
      <c r="I30" s="14"/>
    </row>
    <row r="31" spans="1:12" x14ac:dyDescent="0.25">
      <c r="G31" s="14"/>
    </row>
    <row r="32" spans="1:12" x14ac:dyDescent="0.25">
      <c r="A32" s="34">
        <v>0</v>
      </c>
      <c r="B32" s="25" t="s">
        <v>18</v>
      </c>
      <c r="C32" s="19"/>
      <c r="D32" s="19"/>
      <c r="E32" s="19" t="s">
        <v>23</v>
      </c>
      <c r="F32" s="20"/>
      <c r="G32" s="20"/>
      <c r="H32" s="20"/>
      <c r="I32" s="19"/>
      <c r="J32" s="19"/>
      <c r="K32" s="19"/>
      <c r="L32" s="19"/>
    </row>
    <row r="33" spans="1:12" x14ac:dyDescent="0.25">
      <c r="A33" s="19"/>
      <c r="B33" s="16" t="e">
        <f>B21</f>
        <v>#DIV/0!</v>
      </c>
      <c r="C33" s="15" t="s">
        <v>8</v>
      </c>
      <c r="D33" s="39">
        <f>SUM(A32)</f>
        <v>0</v>
      </c>
      <c r="E33" s="15" t="s">
        <v>23</v>
      </c>
      <c r="F33" s="15" t="e">
        <f>B33*2</f>
        <v>#DIV/0!</v>
      </c>
      <c r="G33" s="15" t="s">
        <v>24</v>
      </c>
      <c r="H33" s="18">
        <f>A32</f>
        <v>0</v>
      </c>
      <c r="I33" s="15" t="s">
        <v>21</v>
      </c>
      <c r="J33" s="1" t="e">
        <f>F33*H33</f>
        <v>#DIV/0!</v>
      </c>
      <c r="K33" s="19"/>
      <c r="L33" s="19"/>
    </row>
    <row r="34" spans="1:12" ht="15.75" thickBot="1" x14ac:dyDescent="0.3">
      <c r="A34" s="19"/>
      <c r="B34" s="2"/>
      <c r="C34" s="2"/>
      <c r="D34" s="2"/>
      <c r="E34" s="17" t="s">
        <v>20</v>
      </c>
      <c r="F34" s="17">
        <v>110</v>
      </c>
      <c r="G34" s="15" t="s">
        <v>24</v>
      </c>
      <c r="H34" s="18">
        <f>A32</f>
        <v>0</v>
      </c>
      <c r="I34" s="15" t="s">
        <v>21</v>
      </c>
      <c r="J34" s="1">
        <f>F34*H34</f>
        <v>0</v>
      </c>
      <c r="K34" s="19"/>
      <c r="L34" s="19"/>
    </row>
    <row r="35" spans="1:12" ht="15.75" thickBot="1" x14ac:dyDescent="0.3">
      <c r="A35" s="19"/>
      <c r="B35" s="2"/>
      <c r="C35" s="2"/>
      <c r="D35" s="2"/>
      <c r="E35" s="15" t="s">
        <v>23</v>
      </c>
      <c r="F35" s="15" t="e">
        <f>F33-F34</f>
        <v>#DIV/0!</v>
      </c>
      <c r="G35" s="2" t="s">
        <v>24</v>
      </c>
      <c r="H35" s="18">
        <f>A32</f>
        <v>0</v>
      </c>
      <c r="I35" s="15" t="s">
        <v>21</v>
      </c>
      <c r="J35" s="21" t="e">
        <f>F35*H35</f>
        <v>#DIV/0!</v>
      </c>
      <c r="K35" s="51" t="s">
        <v>22</v>
      </c>
      <c r="L35" s="52"/>
    </row>
    <row r="37" spans="1:12" x14ac:dyDescent="0.25">
      <c r="A37" s="34">
        <v>0</v>
      </c>
      <c r="B37" s="25" t="s">
        <v>33</v>
      </c>
      <c r="C37" s="19"/>
      <c r="D37" s="19"/>
      <c r="E37" s="19" t="s">
        <v>23</v>
      </c>
      <c r="F37" s="20"/>
      <c r="G37" s="20"/>
      <c r="H37" s="20"/>
      <c r="I37" s="19"/>
      <c r="J37" s="19"/>
      <c r="K37" s="19"/>
      <c r="L37" s="19"/>
    </row>
    <row r="38" spans="1:12" x14ac:dyDescent="0.25">
      <c r="A38" s="19"/>
      <c r="B38" s="16" t="e">
        <f>B21</f>
        <v>#DIV/0!</v>
      </c>
      <c r="C38" s="15" t="s">
        <v>8</v>
      </c>
      <c r="D38" s="39">
        <f>SUM(A37)</f>
        <v>0</v>
      </c>
      <c r="E38" s="15" t="s">
        <v>23</v>
      </c>
      <c r="F38" s="15" t="e">
        <f>B38*3</f>
        <v>#DIV/0!</v>
      </c>
      <c r="G38" s="15" t="s">
        <v>24</v>
      </c>
      <c r="H38" s="18">
        <f>A37</f>
        <v>0</v>
      </c>
      <c r="I38" s="15" t="s">
        <v>21</v>
      </c>
      <c r="J38" s="1" t="e">
        <f>F38*H38</f>
        <v>#DIV/0!</v>
      </c>
      <c r="K38" s="19"/>
      <c r="L38" s="19"/>
    </row>
    <row r="39" spans="1:12" ht="15.75" thickBot="1" x14ac:dyDescent="0.3">
      <c r="A39" s="19"/>
      <c r="B39" s="2"/>
      <c r="C39" s="2"/>
      <c r="D39" s="2"/>
      <c r="E39" s="17" t="s">
        <v>20</v>
      </c>
      <c r="F39" s="17">
        <v>110</v>
      </c>
      <c r="G39" s="15" t="s">
        <v>24</v>
      </c>
      <c r="H39" s="18">
        <f>A37</f>
        <v>0</v>
      </c>
      <c r="I39" s="15" t="s">
        <v>21</v>
      </c>
      <c r="J39" s="1">
        <f>F39*H39</f>
        <v>0</v>
      </c>
      <c r="K39" s="19"/>
      <c r="L39" s="19"/>
    </row>
    <row r="40" spans="1:12" ht="15.75" thickBot="1" x14ac:dyDescent="0.3">
      <c r="A40" s="19"/>
      <c r="B40" s="2"/>
      <c r="C40" s="2"/>
      <c r="D40" s="2"/>
      <c r="E40" s="15" t="s">
        <v>23</v>
      </c>
      <c r="F40" s="15" t="e">
        <f>F38-F39</f>
        <v>#DIV/0!</v>
      </c>
      <c r="G40" s="2" t="s">
        <v>24</v>
      </c>
      <c r="H40" s="18">
        <f>A37</f>
        <v>0</v>
      </c>
      <c r="I40" s="15" t="s">
        <v>21</v>
      </c>
      <c r="J40" s="21" t="e">
        <f>F40*H40</f>
        <v>#DIV/0!</v>
      </c>
      <c r="K40" s="51" t="s">
        <v>22</v>
      </c>
      <c r="L40" s="52"/>
    </row>
    <row r="42" spans="1:12" x14ac:dyDescent="0.25">
      <c r="A42" s="34">
        <v>0</v>
      </c>
      <c r="B42" s="25" t="s">
        <v>34</v>
      </c>
      <c r="C42" s="19"/>
      <c r="D42" s="19"/>
      <c r="E42" s="19" t="s">
        <v>23</v>
      </c>
      <c r="F42" s="20"/>
      <c r="G42" s="20"/>
      <c r="H42" s="20"/>
      <c r="I42" s="19"/>
      <c r="J42" s="19"/>
      <c r="K42" s="19"/>
      <c r="L42" s="19"/>
    </row>
    <row r="43" spans="1:12" x14ac:dyDescent="0.25">
      <c r="A43" s="19"/>
      <c r="B43" s="16" t="e">
        <f>B21</f>
        <v>#DIV/0!</v>
      </c>
      <c r="C43" s="15" t="s">
        <v>8</v>
      </c>
      <c r="D43" s="39">
        <f>SUM(A42)</f>
        <v>0</v>
      </c>
      <c r="E43" s="15" t="s">
        <v>23</v>
      </c>
      <c r="F43" s="15" t="e">
        <f>B43*4</f>
        <v>#DIV/0!</v>
      </c>
      <c r="G43" s="15" t="s">
        <v>24</v>
      </c>
      <c r="H43" s="18">
        <f>A42</f>
        <v>0</v>
      </c>
      <c r="I43" s="15" t="s">
        <v>21</v>
      </c>
      <c r="J43" s="1" t="e">
        <f>F43*H43</f>
        <v>#DIV/0!</v>
      </c>
      <c r="K43" s="19"/>
      <c r="L43" s="19"/>
    </row>
    <row r="44" spans="1:12" ht="15.75" thickBot="1" x14ac:dyDescent="0.3">
      <c r="A44" s="19"/>
      <c r="B44" s="2"/>
      <c r="C44" s="2"/>
      <c r="D44" s="2"/>
      <c r="E44" s="17" t="s">
        <v>20</v>
      </c>
      <c r="F44" s="17">
        <v>110</v>
      </c>
      <c r="G44" s="15" t="s">
        <v>24</v>
      </c>
      <c r="H44" s="18">
        <f>A42</f>
        <v>0</v>
      </c>
      <c r="I44" s="15" t="s">
        <v>21</v>
      </c>
      <c r="J44" s="1">
        <f>F44*H44</f>
        <v>0</v>
      </c>
      <c r="K44" s="19"/>
      <c r="L44" s="19"/>
    </row>
    <row r="45" spans="1:12" ht="15.75" thickBot="1" x14ac:dyDescent="0.3">
      <c r="A45" s="19"/>
      <c r="B45" s="2"/>
      <c r="C45" s="2"/>
      <c r="D45" s="2"/>
      <c r="E45" s="15" t="s">
        <v>23</v>
      </c>
      <c r="F45" s="15" t="e">
        <f>F43-F44</f>
        <v>#DIV/0!</v>
      </c>
      <c r="G45" s="2" t="s">
        <v>24</v>
      </c>
      <c r="H45" s="18">
        <f>A42</f>
        <v>0</v>
      </c>
      <c r="I45" s="15" t="s">
        <v>21</v>
      </c>
      <c r="J45" s="21" t="e">
        <f>F45*H45</f>
        <v>#DIV/0!</v>
      </c>
      <c r="K45" s="51" t="s">
        <v>22</v>
      </c>
      <c r="L45" s="52"/>
    </row>
    <row r="49" spans="1:6" s="23" customFormat="1" ht="15.75" thickBot="1" x14ac:dyDescent="0.3">
      <c r="A49" s="23" t="s">
        <v>41</v>
      </c>
    </row>
    <row r="50" spans="1:6" x14ac:dyDescent="0.25">
      <c r="A50" s="26" t="e">
        <f>SUM(J29,J35,J40,J45)</f>
        <v>#DIV/0!</v>
      </c>
      <c r="B50" s="27" t="s">
        <v>26</v>
      </c>
      <c r="C50" s="28" t="e">
        <f>A50*25%</f>
        <v>#DIV/0!</v>
      </c>
      <c r="D50" s="45" t="s">
        <v>27</v>
      </c>
      <c r="E50" s="45"/>
      <c r="F50" s="46"/>
    </row>
    <row r="51" spans="1:6" x14ac:dyDescent="0.25">
      <c r="A51" s="29" t="e">
        <f>C50</f>
        <v>#DIV/0!</v>
      </c>
      <c r="B51" s="2" t="s">
        <v>40</v>
      </c>
      <c r="C51" s="39" t="e">
        <f>A51*4.5%</f>
        <v>#DIV/0!</v>
      </c>
      <c r="D51" s="47" t="s">
        <v>39</v>
      </c>
      <c r="E51" s="47"/>
      <c r="F51" s="48"/>
    </row>
    <row r="52" spans="1:6" ht="15.75" thickBot="1" x14ac:dyDescent="0.3">
      <c r="A52" s="30" t="e">
        <f>C50</f>
        <v>#DIV/0!</v>
      </c>
      <c r="B52" s="31" t="s">
        <v>28</v>
      </c>
      <c r="C52" s="32" t="e">
        <f>A52*5.5%</f>
        <v>#DIV/0!</v>
      </c>
      <c r="D52" s="49" t="s">
        <v>29</v>
      </c>
      <c r="E52" s="49"/>
      <c r="F52" s="50"/>
    </row>
    <row r="53" spans="1:6" x14ac:dyDescent="0.25">
      <c r="A53" s="41"/>
      <c r="B53" s="19"/>
      <c r="C53" s="41"/>
      <c r="D53" s="42"/>
      <c r="E53" s="42"/>
      <c r="F53" s="42"/>
    </row>
    <row r="54" spans="1:6" s="23" customFormat="1" x14ac:dyDescent="0.25">
      <c r="A54" s="23" t="s">
        <v>38</v>
      </c>
    </row>
    <row r="56" spans="1:6" x14ac:dyDescent="0.25">
      <c r="A56" t="s">
        <v>35</v>
      </c>
    </row>
    <row r="57" spans="1:6" x14ac:dyDescent="0.25">
      <c r="A57" s="37" t="s">
        <v>37</v>
      </c>
    </row>
  </sheetData>
  <mergeCells count="9">
    <mergeCell ref="D50:F50"/>
    <mergeCell ref="D51:F51"/>
    <mergeCell ref="D52:F52"/>
    <mergeCell ref="A1:L1"/>
    <mergeCell ref="B26:C26"/>
    <mergeCell ref="K29:L29"/>
    <mergeCell ref="K35:L35"/>
    <mergeCell ref="K40:L40"/>
    <mergeCell ref="K45:L45"/>
  </mergeCells>
  <hyperlinks>
    <hyperlink ref="A57" r:id="rId1" location="!" xr:uid="{00000000-0004-0000-0100-000000000000}"/>
  </hyperlinks>
  <pageMargins left="0.7" right="0.7" top="0.78740157499999996" bottom="0.78740157499999996" header="0.3" footer="0.3"/>
  <pageSetup paperSize="9" scale="6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Beispiel</vt:lpstr>
      <vt:lpstr>Blanko</vt:lpstr>
    </vt:vector>
  </TitlesOfParts>
  <Company>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Schoebel, Manja - RTS</dc:creator>
  <cp:lastModifiedBy>Schoebel, Manja - RTS</cp:lastModifiedBy>
  <cp:lastPrinted>2020-01-16T09:32:42Z</cp:lastPrinted>
  <dcterms:created xsi:type="dcterms:W3CDTF">2020-01-14T09:59:39Z</dcterms:created>
  <dcterms:modified xsi:type="dcterms:W3CDTF">2024-11-21T17:07:57Z</dcterms:modified>
</cp:coreProperties>
</file>